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883" activeTab="0"/>
  </bookViews>
  <sheets>
    <sheet name="прейскурант 01.07.16" sheetId="1" r:id="rId1"/>
  </sheets>
  <definedNames>
    <definedName name="_xlnm.Print_Area" localSheetId="0">'прейскурант 01.07.16'!$A$1:$K$39</definedName>
  </definedNames>
  <calcPr fullCalcOnLoad="1" fullPrecision="0"/>
</workbook>
</file>

<file path=xl/sharedStrings.xml><?xml version="1.0" encoding="utf-8"?>
<sst xmlns="http://schemas.openxmlformats.org/spreadsheetml/2006/main" count="93" uniqueCount="73">
  <si>
    <t>Наименование услуг</t>
  </si>
  <si>
    <t>ПРЕЙСКУРАНТ</t>
  </si>
  <si>
    <t>3.</t>
  </si>
  <si>
    <t>3.1.</t>
  </si>
  <si>
    <t>3.2.</t>
  </si>
  <si>
    <t>Пневмотахометрия</t>
  </si>
  <si>
    <t>исследование</t>
  </si>
  <si>
    <t>Функциональная диагностика:</t>
  </si>
  <si>
    <t>Электрокардиографические исследования:</t>
  </si>
  <si>
    <t>Электрокардиограмма в 12 отведениях:</t>
  </si>
  <si>
    <t>Электрокардиограмма в 12 отведениях без функциональных проб</t>
  </si>
  <si>
    <t>Электрокардиограмма в 12 отведениях с функциональными пробами (за одну пробу)</t>
  </si>
  <si>
    <t>Электрокардиограмма в дополнительных отведениях</t>
  </si>
  <si>
    <t>Электрокардиотопограмма в 60 отведениях (ЭКТГ-60):</t>
  </si>
  <si>
    <t>Исследование центральной гемодинамики</t>
  </si>
  <si>
    <t>Реовазография верхних или нижних конечностей (2 сегмента):</t>
  </si>
  <si>
    <t>Проведение функциональной пробы при реовазографии (РВГ) верхних или нижних конечностей (2 сегмента) за одну пробу</t>
  </si>
  <si>
    <t>Исследование функции внешнего дыхания (на автоматизированном оборудовании):</t>
  </si>
  <si>
    <t>Проведение функциональной пробы при исследовании функции внешнего дыхания (за одну пробу)</t>
  </si>
  <si>
    <t>Регистрация кривой поток – объем форсированного выдоха</t>
  </si>
  <si>
    <t>Исследование функции внешнего дыхания без функциональных проб</t>
  </si>
  <si>
    <t>Электроэнцефалографические исследования:</t>
  </si>
  <si>
    <t>Электроэнцефалография</t>
  </si>
  <si>
    <t>на платные медицинские услуги,оказываемые УЗ "Марьиногорская ЦРБ"</t>
  </si>
  <si>
    <t>№</t>
  </si>
  <si>
    <t>Стоим-ть мат-ов</t>
  </si>
  <si>
    <t>Стоим-ть услуги</t>
  </si>
  <si>
    <t>Электрокардиографическое исследование с дозированной физической нагрузкой (велоэнергометрия, тредмил-тест)</t>
  </si>
  <si>
    <t>Реовазография верхних или нижних конечностей (2 сегмента)  без проведения функциональных проб</t>
  </si>
  <si>
    <t>Проведение функциональной пробы при реоэнцефалографии    (РЭГ) (2 симетричных участка) (за одну пробу)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</si>
  <si>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</si>
  <si>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 СМАД)</t>
  </si>
  <si>
    <t>3.1.1.</t>
  </si>
  <si>
    <t>3.1.1.1.</t>
  </si>
  <si>
    <t>3.1.1.2.</t>
  </si>
  <si>
    <t>3.1.1.3.</t>
  </si>
  <si>
    <t>3.1.2.</t>
  </si>
  <si>
    <t>3.1.2.1.</t>
  </si>
  <si>
    <t>3.1.4.</t>
  </si>
  <si>
    <t>3.1.4.1.</t>
  </si>
  <si>
    <t>3.2.1.</t>
  </si>
  <si>
    <t>3.2.2.</t>
  </si>
  <si>
    <t>3.2.2.1.</t>
  </si>
  <si>
    <t>3.2.2.2.</t>
  </si>
  <si>
    <t>3.2.3.</t>
  </si>
  <si>
    <t>3.2.3.1.</t>
  </si>
  <si>
    <t>3.2.3.2.</t>
  </si>
  <si>
    <t>3.3.</t>
  </si>
  <si>
    <t>3.3.1.</t>
  </si>
  <si>
    <t>3.3.2.</t>
  </si>
  <si>
    <t>3.3.3.</t>
  </si>
  <si>
    <t>3.3.4.</t>
  </si>
  <si>
    <t>3.4.</t>
  </si>
  <si>
    <t>3.4.1.</t>
  </si>
  <si>
    <t>3.6.</t>
  </si>
  <si>
    <t>3.6.1.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</si>
  <si>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стандартное)</t>
  </si>
  <si>
    <t>3.1.3.</t>
  </si>
  <si>
    <t>Электрокардиограмма-60</t>
  </si>
  <si>
    <t>Реографические исследования :</t>
  </si>
  <si>
    <t>Реоэнцефалография (2 симметричных участка) без проведения функциональных проб</t>
  </si>
  <si>
    <t>"Инструментальная диагностика"  раздел 3: функциональная диагностика</t>
  </si>
  <si>
    <t>Электрокардиографическое исследование с непрерывной суточной регистрацией электрокардиограммы пациента :</t>
  </si>
  <si>
    <t>Ед.   измерен.</t>
  </si>
  <si>
    <t>Проведение функциональной пробы при исследовании функции внешнего дыхания (за одну пробу)( с фильтром)</t>
  </si>
  <si>
    <t>до деноминации</t>
  </si>
  <si>
    <t>Утвержд.тариф, руб.</t>
  </si>
  <si>
    <t>после деноминации</t>
  </si>
  <si>
    <t>Тариф,руб.</t>
  </si>
  <si>
    <t xml:space="preserve">Реоэнцефалография (2 симметричных участка) </t>
  </si>
  <si>
    <t>Исследование функции внешнего дыхания без функциональных проб          ( с фильтром)</t>
  </si>
  <si>
    <t>Стоим-ть мат-ов,руб.</t>
  </si>
  <si>
    <t>Стоим-ть услуги,    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</si>
</sst>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00"/>
    <numFmt numFmtId="170" formatCode="0.00000"/>
  </numFmts>
  <fonts count="53">
    <font>
      <sz val="10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Arial Cyr"/>
      <family val="0"/>
    </font>
    <font>
      <b/>
      <i/>
      <sz val="10"/>
      <name val="Arial Cyr"/>
      <family val="0"/>
    </font>
    <font>
      <sz val="7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0" fontId="9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5" fillId="0" borderId="14" xfId="0" applyFont="1" applyBorder="1" applyAlignment="1">
      <alignment vertical="justify" wrapText="1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2" fontId="12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justify" wrapText="1"/>
    </xf>
    <xf numFmtId="0" fontId="16" fillId="0" borderId="11" xfId="0" applyFont="1" applyBorder="1" applyAlignment="1">
      <alignment horizontal="left" vertical="justify" wrapText="1"/>
    </xf>
    <xf numFmtId="0" fontId="16" fillId="0" borderId="12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16" fillId="0" borderId="13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left" vertical="top" wrapText="1"/>
    </xf>
    <xf numFmtId="14" fontId="3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1" fontId="12" fillId="33" borderId="13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X39"/>
  <sheetViews>
    <sheetView tabSelected="1" zoomScalePageLayoutView="0" workbookViewId="0" topLeftCell="A31">
      <selection activeCell="H28" sqref="H28"/>
    </sheetView>
  </sheetViews>
  <sheetFormatPr defaultColWidth="9.00390625" defaultRowHeight="12.75"/>
  <cols>
    <col min="1" max="1" width="6.625" style="1" customWidth="1"/>
    <col min="2" max="2" width="32.25390625" style="1" customWidth="1"/>
    <col min="3" max="3" width="7.00390625" style="28" customWidth="1"/>
    <col min="4" max="4" width="6.25390625" style="25" customWidth="1"/>
    <col min="5" max="5" width="6.375" style="1" customWidth="1"/>
    <col min="6" max="6" width="0.12890625" style="1" customWidth="1"/>
    <col min="7" max="7" width="9.125" style="1" customWidth="1"/>
    <col min="8" max="8" width="7.375" style="1" customWidth="1"/>
    <col min="9" max="9" width="6.625" style="1" customWidth="1"/>
    <col min="10" max="10" width="6.125" style="1" customWidth="1"/>
    <col min="11" max="11" width="8.75390625" style="6" customWidth="1"/>
    <col min="12" max="12" width="17.375" style="6" customWidth="1"/>
    <col min="13" max="13" width="10.75390625" style="6" customWidth="1"/>
    <col min="14" max="14" width="4.25390625" style="6" customWidth="1"/>
    <col min="15" max="16384" width="9.125" style="1" customWidth="1"/>
  </cols>
  <sheetData>
    <row r="1" spans="1:10" ht="13.5" customHeight="1">
      <c r="A1" s="5"/>
      <c r="B1" s="5"/>
      <c r="C1" s="26"/>
      <c r="D1" s="24"/>
      <c r="E1" s="5"/>
      <c r="F1" s="5"/>
      <c r="G1" s="5"/>
      <c r="H1" s="5"/>
      <c r="I1" s="5"/>
      <c r="J1" s="5"/>
    </row>
    <row r="2" spans="1:10" ht="13.5" customHeight="1">
      <c r="A2" s="5"/>
      <c r="B2" s="5"/>
      <c r="C2" s="26"/>
      <c r="D2" s="24"/>
      <c r="E2" s="5"/>
      <c r="F2" s="5"/>
      <c r="G2" s="5"/>
      <c r="H2" s="5"/>
      <c r="I2" s="5"/>
      <c r="J2" s="5"/>
    </row>
    <row r="3" spans="1:11" ht="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8" ht="15">
      <c r="A5" s="56" t="s">
        <v>61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7"/>
      <c r="M5" s="7"/>
      <c r="N5" s="7"/>
      <c r="O5" s="3"/>
      <c r="P5" s="3"/>
      <c r="Q5" s="3"/>
      <c r="R5" s="3"/>
    </row>
    <row r="6" spans="1:11" ht="80.25" customHeight="1">
      <c r="A6" s="57" t="s">
        <v>24</v>
      </c>
      <c r="B6" s="57" t="s">
        <v>0</v>
      </c>
      <c r="C6" s="59" t="s">
        <v>63</v>
      </c>
      <c r="D6" s="82" t="s">
        <v>66</v>
      </c>
      <c r="E6" s="83"/>
      <c r="F6" s="84"/>
      <c r="G6" s="41" t="s">
        <v>71</v>
      </c>
      <c r="H6" s="45" t="s">
        <v>26</v>
      </c>
      <c r="I6" s="41" t="s">
        <v>68</v>
      </c>
      <c r="J6" s="41" t="s">
        <v>25</v>
      </c>
      <c r="K6" s="45" t="s">
        <v>72</v>
      </c>
    </row>
    <row r="7" spans="1:11" ht="30" customHeight="1">
      <c r="A7" s="58"/>
      <c r="B7" s="58"/>
      <c r="C7" s="60"/>
      <c r="D7" s="63" t="s">
        <v>65</v>
      </c>
      <c r="E7" s="63"/>
      <c r="F7" s="63"/>
      <c r="G7" s="63"/>
      <c r="H7" s="64"/>
      <c r="I7" s="65" t="s">
        <v>67</v>
      </c>
      <c r="J7" s="63"/>
      <c r="K7" s="64"/>
    </row>
    <row r="8" spans="1:11" ht="19.5" customHeight="1">
      <c r="A8" s="42" t="s">
        <v>2</v>
      </c>
      <c r="B8" s="52" t="s">
        <v>7</v>
      </c>
      <c r="C8" s="53"/>
      <c r="D8" s="53"/>
      <c r="E8" s="53"/>
      <c r="F8" s="53"/>
      <c r="G8" s="53"/>
      <c r="H8" s="53"/>
      <c r="I8" s="53"/>
      <c r="J8" s="53"/>
      <c r="K8" s="54"/>
    </row>
    <row r="9" spans="1:11" ht="21.75" customHeight="1">
      <c r="A9" s="42" t="s">
        <v>3</v>
      </c>
      <c r="B9" s="52" t="s">
        <v>8</v>
      </c>
      <c r="C9" s="53"/>
      <c r="D9" s="53"/>
      <c r="E9" s="53"/>
      <c r="F9" s="53"/>
      <c r="G9" s="53"/>
      <c r="H9" s="53"/>
      <c r="I9" s="53"/>
      <c r="J9" s="53"/>
      <c r="K9" s="54"/>
    </row>
    <row r="10" spans="1:14" ht="18" customHeight="1">
      <c r="A10" s="4" t="s">
        <v>32</v>
      </c>
      <c r="B10" s="16" t="s">
        <v>9</v>
      </c>
      <c r="C10" s="27"/>
      <c r="D10" s="14"/>
      <c r="E10" s="14"/>
      <c r="F10" s="14"/>
      <c r="G10" s="14"/>
      <c r="H10" s="15"/>
      <c r="I10" s="15"/>
      <c r="J10" s="15"/>
      <c r="K10" s="15"/>
      <c r="L10" s="12"/>
      <c r="M10" s="8"/>
      <c r="N10" s="8"/>
    </row>
    <row r="11" spans="1:17" ht="27.75" customHeight="1">
      <c r="A11" s="4" t="s">
        <v>33</v>
      </c>
      <c r="B11" s="17" t="s">
        <v>10</v>
      </c>
      <c r="C11" s="23" t="s">
        <v>6</v>
      </c>
      <c r="D11" s="85">
        <v>37000</v>
      </c>
      <c r="E11" s="86"/>
      <c r="F11" s="87"/>
      <c r="G11" s="37">
        <v>6600</v>
      </c>
      <c r="H11" s="35">
        <f>G11+D11</f>
        <v>43600</v>
      </c>
      <c r="I11" s="39">
        <v>3.7</v>
      </c>
      <c r="J11" s="39">
        <v>0.66</v>
      </c>
      <c r="K11" s="39">
        <f>J11+I11</f>
        <v>4.36</v>
      </c>
      <c r="L11" s="10"/>
      <c r="M11" s="10"/>
      <c r="N11" s="9"/>
      <c r="O11" s="2"/>
      <c r="P11" s="2"/>
      <c r="Q11" s="2"/>
    </row>
    <row r="12" spans="1:13" ht="42" customHeight="1">
      <c r="A12" s="4" t="s">
        <v>34</v>
      </c>
      <c r="B12" s="17" t="s">
        <v>11</v>
      </c>
      <c r="C12" s="23" t="s">
        <v>6</v>
      </c>
      <c r="D12" s="88">
        <v>62000</v>
      </c>
      <c r="E12" s="89"/>
      <c r="F12" s="90"/>
      <c r="G12" s="21">
        <v>6800</v>
      </c>
      <c r="H12" s="20">
        <f>G12+D12</f>
        <v>68800</v>
      </c>
      <c r="I12" s="40">
        <v>6.2</v>
      </c>
      <c r="J12" s="40">
        <v>0.68</v>
      </c>
      <c r="K12" s="40">
        <f>J12+I12</f>
        <v>6.88</v>
      </c>
      <c r="L12" s="13"/>
      <c r="M12" s="10"/>
    </row>
    <row r="13" spans="1:13" ht="30" customHeight="1">
      <c r="A13" s="43" t="s">
        <v>35</v>
      </c>
      <c r="B13" s="17" t="s">
        <v>12</v>
      </c>
      <c r="C13" s="23" t="s">
        <v>6</v>
      </c>
      <c r="D13" s="88">
        <v>29000</v>
      </c>
      <c r="E13" s="89"/>
      <c r="F13" s="90"/>
      <c r="G13" s="21">
        <v>6600</v>
      </c>
      <c r="H13" s="20">
        <f>G13+D13</f>
        <v>35600</v>
      </c>
      <c r="I13" s="40">
        <v>2.9</v>
      </c>
      <c r="J13" s="40">
        <v>0.66</v>
      </c>
      <c r="K13" s="40">
        <f>J13+I13</f>
        <v>3.56</v>
      </c>
      <c r="L13" s="13"/>
      <c r="M13" s="10"/>
    </row>
    <row r="14" spans="1:13" ht="21" customHeight="1">
      <c r="A14" s="4" t="s">
        <v>36</v>
      </c>
      <c r="B14" s="49" t="s">
        <v>62</v>
      </c>
      <c r="C14" s="50"/>
      <c r="D14" s="50"/>
      <c r="E14" s="50"/>
      <c r="F14" s="50"/>
      <c r="G14" s="50"/>
      <c r="H14" s="50"/>
      <c r="I14" s="50"/>
      <c r="J14" s="50"/>
      <c r="K14" s="51"/>
      <c r="L14" s="13"/>
      <c r="M14" s="10"/>
    </row>
    <row r="15" spans="1:13" ht="62.25" customHeight="1">
      <c r="A15" s="4" t="s">
        <v>37</v>
      </c>
      <c r="B15" s="19" t="s">
        <v>56</v>
      </c>
      <c r="C15" s="29" t="s">
        <v>6</v>
      </c>
      <c r="D15" s="91">
        <v>233200</v>
      </c>
      <c r="E15" s="92"/>
      <c r="F15" s="20">
        <f>IF(E15&gt;D15,D15,E15)</f>
        <v>0</v>
      </c>
      <c r="G15" s="33">
        <v>24200</v>
      </c>
      <c r="H15" s="20">
        <f>G15+D15</f>
        <v>257400</v>
      </c>
      <c r="I15" s="40">
        <v>23.32</v>
      </c>
      <c r="J15" s="40">
        <v>2.42</v>
      </c>
      <c r="K15" s="40">
        <f>J15+I15</f>
        <v>25.74</v>
      </c>
      <c r="L15" s="13"/>
      <c r="M15" s="10"/>
    </row>
    <row r="16" spans="1:13" ht="63" customHeight="1">
      <c r="A16" s="4" t="s">
        <v>57</v>
      </c>
      <c r="B16" s="18" t="s">
        <v>27</v>
      </c>
      <c r="C16" s="29" t="s">
        <v>6</v>
      </c>
      <c r="D16" s="91">
        <v>147000</v>
      </c>
      <c r="E16" s="92"/>
      <c r="F16" s="20">
        <f>IF(E16&gt;D16,D16,E16)</f>
        <v>0</v>
      </c>
      <c r="G16" s="33">
        <v>34800</v>
      </c>
      <c r="H16" s="20">
        <f>G16+D16</f>
        <v>181800</v>
      </c>
      <c r="I16" s="40">
        <v>14.7</v>
      </c>
      <c r="J16" s="40">
        <v>3.48</v>
      </c>
      <c r="K16" s="40">
        <f>J16+I16</f>
        <v>18.18</v>
      </c>
      <c r="L16" s="13"/>
      <c r="M16" s="10"/>
    </row>
    <row r="17" spans="1:13" ht="24.75" customHeight="1">
      <c r="A17" s="4" t="s">
        <v>38</v>
      </c>
      <c r="B17" s="49" t="s">
        <v>13</v>
      </c>
      <c r="C17" s="50"/>
      <c r="D17" s="50"/>
      <c r="E17" s="50"/>
      <c r="F17" s="50"/>
      <c r="G17" s="50"/>
      <c r="H17" s="50"/>
      <c r="I17" s="50"/>
      <c r="J17" s="50"/>
      <c r="K17" s="51"/>
      <c r="L17" s="13"/>
      <c r="M17" s="10"/>
    </row>
    <row r="18" spans="1:13" ht="26.25" customHeight="1">
      <c r="A18" s="4" t="s">
        <v>39</v>
      </c>
      <c r="B18" s="17" t="s">
        <v>58</v>
      </c>
      <c r="C18" s="29" t="s">
        <v>6</v>
      </c>
      <c r="D18" s="91">
        <v>142000</v>
      </c>
      <c r="E18" s="92"/>
      <c r="F18" s="20">
        <f>IF(E18&gt;D18,D18,E18)</f>
        <v>0</v>
      </c>
      <c r="G18" s="33">
        <v>169600</v>
      </c>
      <c r="H18" s="20">
        <f>G18+D18</f>
        <v>311600</v>
      </c>
      <c r="I18" s="40">
        <v>14.2</v>
      </c>
      <c r="J18" s="40">
        <v>16.96</v>
      </c>
      <c r="K18" s="40">
        <f>J18+I18</f>
        <v>31.16</v>
      </c>
      <c r="L18" s="13"/>
      <c r="M18" s="10"/>
    </row>
    <row r="19" spans="1:13" ht="22.5" customHeight="1">
      <c r="A19" s="42" t="s">
        <v>4</v>
      </c>
      <c r="B19" s="46" t="s">
        <v>59</v>
      </c>
      <c r="C19" s="47"/>
      <c r="D19" s="47"/>
      <c r="E19" s="47"/>
      <c r="F19" s="47"/>
      <c r="G19" s="47"/>
      <c r="H19" s="47"/>
      <c r="I19" s="47"/>
      <c r="J19" s="47"/>
      <c r="K19" s="48"/>
      <c r="L19" s="13"/>
      <c r="M19" s="10"/>
    </row>
    <row r="20" spans="1:13" ht="29.25" customHeight="1">
      <c r="A20" s="43" t="s">
        <v>40</v>
      </c>
      <c r="B20" s="17" t="s">
        <v>14</v>
      </c>
      <c r="C20" s="29" t="s">
        <v>6</v>
      </c>
      <c r="D20" s="91">
        <v>40000</v>
      </c>
      <c r="E20" s="92"/>
      <c r="F20" s="20">
        <f>IF(E20&gt;D20,D20,E20)</f>
        <v>0</v>
      </c>
      <c r="G20" s="21">
        <v>6500</v>
      </c>
      <c r="H20" s="20">
        <f>G20+D20</f>
        <v>46500</v>
      </c>
      <c r="I20" s="40">
        <v>4</v>
      </c>
      <c r="J20" s="40">
        <v>0.65</v>
      </c>
      <c r="K20" s="40">
        <f>J20+I20</f>
        <v>4.65</v>
      </c>
      <c r="L20" s="13"/>
      <c r="M20" s="10"/>
    </row>
    <row r="21" spans="1:24" ht="23.25" customHeight="1">
      <c r="A21" s="4" t="s">
        <v>41</v>
      </c>
      <c r="B21" s="49" t="s">
        <v>15</v>
      </c>
      <c r="C21" s="50"/>
      <c r="D21" s="50"/>
      <c r="E21" s="50"/>
      <c r="F21" s="50"/>
      <c r="G21" s="50"/>
      <c r="H21" s="50"/>
      <c r="I21" s="50"/>
      <c r="J21" s="50"/>
      <c r="K21" s="51"/>
      <c r="L21" s="13"/>
      <c r="M21" s="10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42" customHeight="1">
      <c r="A22" s="4" t="s">
        <v>42</v>
      </c>
      <c r="B22" s="18" t="s">
        <v>28</v>
      </c>
      <c r="C22" s="29" t="s">
        <v>6</v>
      </c>
      <c r="D22" s="91">
        <v>30000</v>
      </c>
      <c r="E22" s="92"/>
      <c r="F22" s="20">
        <f>IF(E22&gt;D22,D22,E22)</f>
        <v>0</v>
      </c>
      <c r="G22" s="21">
        <v>7200</v>
      </c>
      <c r="H22" s="20">
        <f>G22+D22</f>
        <v>37200</v>
      </c>
      <c r="I22" s="40">
        <v>3</v>
      </c>
      <c r="J22" s="40">
        <v>0.72</v>
      </c>
      <c r="K22" s="40">
        <f>J22+I22</f>
        <v>3.72</v>
      </c>
      <c r="L22" s="13"/>
      <c r="M22" s="10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43.5" customHeight="1">
      <c r="A23" s="43" t="s">
        <v>43</v>
      </c>
      <c r="B23" s="19" t="s">
        <v>16</v>
      </c>
      <c r="C23" s="29" t="s">
        <v>6</v>
      </c>
      <c r="D23" s="91">
        <v>5000</v>
      </c>
      <c r="E23" s="92"/>
      <c r="F23" s="35">
        <f>IF(E23&gt;D23,D23,E23)</f>
        <v>0</v>
      </c>
      <c r="G23" s="21">
        <v>400</v>
      </c>
      <c r="H23" s="20">
        <f>G23+D23</f>
        <v>5400</v>
      </c>
      <c r="I23" s="40">
        <v>0.5</v>
      </c>
      <c r="J23" s="40">
        <v>0.04</v>
      </c>
      <c r="K23" s="40">
        <f>J23+I23</f>
        <v>0.54</v>
      </c>
      <c r="L23" s="30"/>
      <c r="M23" s="31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3.25" customHeight="1">
      <c r="A24" s="4" t="s">
        <v>44</v>
      </c>
      <c r="B24" s="49" t="s">
        <v>69</v>
      </c>
      <c r="C24" s="50"/>
      <c r="D24" s="50"/>
      <c r="E24" s="50"/>
      <c r="F24" s="50"/>
      <c r="G24" s="50"/>
      <c r="H24" s="50"/>
      <c r="I24" s="50"/>
      <c r="J24" s="50"/>
      <c r="K24" s="51"/>
      <c r="L24" s="13"/>
      <c r="M24" s="10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40.5" customHeight="1">
      <c r="A25" s="4" t="s">
        <v>45</v>
      </c>
      <c r="B25" s="18" t="s">
        <v>60</v>
      </c>
      <c r="C25" s="29" t="s">
        <v>6</v>
      </c>
      <c r="D25" s="91">
        <v>37000</v>
      </c>
      <c r="E25" s="92"/>
      <c r="F25" s="20">
        <f>IF(E25&gt;D25,D25,E25)</f>
        <v>0</v>
      </c>
      <c r="G25" s="21">
        <v>7300</v>
      </c>
      <c r="H25" s="20">
        <f>G25+D25</f>
        <v>44300</v>
      </c>
      <c r="I25" s="40">
        <v>3.7</v>
      </c>
      <c r="J25" s="40">
        <v>0.73</v>
      </c>
      <c r="K25" s="40">
        <f>J25+I25</f>
        <v>4.43</v>
      </c>
      <c r="L25" s="13"/>
      <c r="M25" s="10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45" customHeight="1">
      <c r="A26" s="43" t="s">
        <v>46</v>
      </c>
      <c r="B26" s="19" t="s">
        <v>29</v>
      </c>
      <c r="C26" s="29" t="s">
        <v>6</v>
      </c>
      <c r="D26" s="91">
        <v>8000</v>
      </c>
      <c r="E26" s="92"/>
      <c r="F26" s="35">
        <f>IF(E26&gt;D26,D26,E26)</f>
        <v>0</v>
      </c>
      <c r="G26" s="21">
        <v>400</v>
      </c>
      <c r="H26" s="20">
        <f>G26+D26</f>
        <v>8400</v>
      </c>
      <c r="I26" s="40">
        <v>0.8</v>
      </c>
      <c r="J26" s="40">
        <v>0.04</v>
      </c>
      <c r="K26" s="40">
        <f>J26+I26</f>
        <v>0.84</v>
      </c>
      <c r="L26" s="30"/>
      <c r="M26" s="31"/>
      <c r="N26" s="32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4.75" customHeight="1">
      <c r="A27" s="42" t="s">
        <v>47</v>
      </c>
      <c r="B27" s="46" t="s">
        <v>17</v>
      </c>
      <c r="C27" s="47"/>
      <c r="D27" s="47"/>
      <c r="E27" s="47"/>
      <c r="F27" s="47"/>
      <c r="G27" s="47"/>
      <c r="H27" s="47"/>
      <c r="I27" s="47"/>
      <c r="J27" s="47"/>
      <c r="K27" s="48"/>
      <c r="L27" s="13"/>
      <c r="M27" s="10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customHeight="1">
      <c r="A28" s="4" t="s">
        <v>48</v>
      </c>
      <c r="B28" s="18" t="s">
        <v>20</v>
      </c>
      <c r="C28" s="29" t="s">
        <v>6</v>
      </c>
      <c r="D28" s="91">
        <v>47000</v>
      </c>
      <c r="E28" s="92"/>
      <c r="F28" s="36">
        <f>IF(E28&gt;D28,D28,E28)</f>
        <v>0</v>
      </c>
      <c r="G28" s="37">
        <v>17300</v>
      </c>
      <c r="H28" s="35">
        <f>G28+D28</f>
        <v>64300</v>
      </c>
      <c r="I28" s="39">
        <v>4.7</v>
      </c>
      <c r="J28" s="39">
        <v>1.73</v>
      </c>
      <c r="K28" s="39">
        <f aca="true" t="shared" si="0" ref="K28:K33">J28+I28</f>
        <v>6.43</v>
      </c>
      <c r="L28" s="13"/>
      <c r="M28" s="10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42" customHeight="1">
      <c r="A29" s="4" t="s">
        <v>48</v>
      </c>
      <c r="B29" s="18" t="s">
        <v>70</v>
      </c>
      <c r="C29" s="29" t="s">
        <v>6</v>
      </c>
      <c r="D29" s="91">
        <v>47000</v>
      </c>
      <c r="E29" s="92"/>
      <c r="F29" s="36">
        <f>IF(E29&gt;D29,D29,E29)</f>
        <v>0</v>
      </c>
      <c r="G29" s="37">
        <v>21600</v>
      </c>
      <c r="H29" s="35">
        <f>G29+D29</f>
        <v>68600</v>
      </c>
      <c r="I29" s="39">
        <v>4.7</v>
      </c>
      <c r="J29" s="39">
        <v>2.16</v>
      </c>
      <c r="K29" s="39">
        <f t="shared" si="0"/>
        <v>6.86</v>
      </c>
      <c r="L29" s="13"/>
      <c r="M29" s="10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42.75" customHeight="1">
      <c r="A30" s="4" t="s">
        <v>49</v>
      </c>
      <c r="B30" s="18" t="s">
        <v>18</v>
      </c>
      <c r="C30" s="29" t="s">
        <v>6</v>
      </c>
      <c r="D30" s="91">
        <v>46000</v>
      </c>
      <c r="E30" s="92"/>
      <c r="F30" s="22">
        <f>IF(E30&gt;D30,D30,E30)</f>
        <v>0</v>
      </c>
      <c r="G30" s="34">
        <v>11300</v>
      </c>
      <c r="H30" s="20">
        <f>G30+D30</f>
        <v>57300</v>
      </c>
      <c r="I30" s="40">
        <v>4.6</v>
      </c>
      <c r="J30" s="40">
        <v>1.13</v>
      </c>
      <c r="K30" s="40">
        <f t="shared" si="0"/>
        <v>5.73</v>
      </c>
      <c r="L30" s="13"/>
      <c r="M30" s="10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45" customHeight="1">
      <c r="A31" s="4" t="s">
        <v>49</v>
      </c>
      <c r="B31" s="18" t="s">
        <v>64</v>
      </c>
      <c r="C31" s="29" t="s">
        <v>6</v>
      </c>
      <c r="D31" s="91">
        <v>46000</v>
      </c>
      <c r="E31" s="92"/>
      <c r="F31" s="22">
        <f>IF(E31&gt;D31,D31,E31)</f>
        <v>0</v>
      </c>
      <c r="G31" s="34">
        <f>15550+50</f>
        <v>15600</v>
      </c>
      <c r="H31" s="20">
        <f>G31+D31</f>
        <v>61600</v>
      </c>
      <c r="I31" s="40">
        <v>4.6</v>
      </c>
      <c r="J31" s="40">
        <v>1.56</v>
      </c>
      <c r="K31" s="40">
        <f t="shared" si="0"/>
        <v>6.16</v>
      </c>
      <c r="L31" s="13"/>
      <c r="M31" s="10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13" ht="23.25" customHeight="1">
      <c r="A32" s="4" t="s">
        <v>50</v>
      </c>
      <c r="B32" s="18" t="s">
        <v>5</v>
      </c>
      <c r="C32" s="29" t="s">
        <v>6</v>
      </c>
      <c r="D32" s="91">
        <v>11000</v>
      </c>
      <c r="E32" s="92"/>
      <c r="F32" s="36">
        <f>IF(E32&gt;D32,D32,E32)</f>
        <v>0</v>
      </c>
      <c r="G32" s="21">
        <v>3100</v>
      </c>
      <c r="H32" s="20">
        <f>G32+D32</f>
        <v>14100</v>
      </c>
      <c r="I32" s="40">
        <v>1.1</v>
      </c>
      <c r="J32" s="40">
        <v>0.31</v>
      </c>
      <c r="K32" s="40">
        <f t="shared" si="0"/>
        <v>1.41</v>
      </c>
      <c r="L32" s="13"/>
      <c r="M32" s="10"/>
    </row>
    <row r="33" spans="1:13" ht="29.25" customHeight="1">
      <c r="A33" s="4" t="s">
        <v>51</v>
      </c>
      <c r="B33" s="18" t="s">
        <v>19</v>
      </c>
      <c r="C33" s="29" t="s">
        <v>6</v>
      </c>
      <c r="D33" s="91">
        <v>23000</v>
      </c>
      <c r="E33" s="92"/>
      <c r="F33" s="36">
        <f>IF(E33&gt;D33,D33,E33)</f>
        <v>0</v>
      </c>
      <c r="G33" s="21">
        <v>3100</v>
      </c>
      <c r="H33" s="20">
        <f>G33+D33</f>
        <v>26100</v>
      </c>
      <c r="I33" s="40">
        <v>2.3</v>
      </c>
      <c r="J33" s="40">
        <v>0.31</v>
      </c>
      <c r="K33" s="40">
        <f t="shared" si="0"/>
        <v>2.61</v>
      </c>
      <c r="L33" s="13"/>
      <c r="M33" s="10"/>
    </row>
    <row r="34" spans="1:13" ht="28.5" customHeight="1">
      <c r="A34" s="44" t="s">
        <v>52</v>
      </c>
      <c r="B34" s="66" t="s">
        <v>21</v>
      </c>
      <c r="C34" s="67"/>
      <c r="D34" s="67"/>
      <c r="E34" s="67"/>
      <c r="F34" s="67"/>
      <c r="G34" s="67"/>
      <c r="H34" s="67"/>
      <c r="I34" s="67"/>
      <c r="J34" s="67"/>
      <c r="K34" s="68"/>
      <c r="L34" s="13"/>
      <c r="M34" s="10"/>
    </row>
    <row r="35" spans="1:13" ht="23.25" customHeight="1">
      <c r="A35" s="4" t="s">
        <v>53</v>
      </c>
      <c r="B35" s="18" t="s">
        <v>22</v>
      </c>
      <c r="C35" s="29" t="s">
        <v>6</v>
      </c>
      <c r="D35" s="91">
        <v>73000</v>
      </c>
      <c r="E35" s="92"/>
      <c r="F35" s="36">
        <f>IF(E35&gt;D35,D35,E35)</f>
        <v>0</v>
      </c>
      <c r="G35" s="21">
        <v>11900</v>
      </c>
      <c r="H35" s="20">
        <f>G35+D35</f>
        <v>84900</v>
      </c>
      <c r="I35" s="40">
        <v>7.3</v>
      </c>
      <c r="J35" s="40">
        <v>1.19</v>
      </c>
      <c r="K35" s="40">
        <f>J35+I35</f>
        <v>8.49</v>
      </c>
      <c r="L35" s="13"/>
      <c r="M35" s="10"/>
    </row>
    <row r="36" spans="1:13" ht="35.25" customHeight="1">
      <c r="A36" s="42" t="s">
        <v>54</v>
      </c>
      <c r="B36" s="74" t="s">
        <v>30</v>
      </c>
      <c r="C36" s="75"/>
      <c r="D36" s="75"/>
      <c r="E36" s="75"/>
      <c r="F36" s="75"/>
      <c r="G36" s="75"/>
      <c r="H36" s="75"/>
      <c r="I36" s="75"/>
      <c r="J36" s="75"/>
      <c r="K36" s="76"/>
      <c r="L36" s="13"/>
      <c r="M36" s="10"/>
    </row>
    <row r="37" spans="1:13" ht="39" customHeight="1">
      <c r="A37" s="77" t="s">
        <v>55</v>
      </c>
      <c r="B37" s="72" t="s">
        <v>31</v>
      </c>
      <c r="C37" s="79" t="s">
        <v>6</v>
      </c>
      <c r="D37" s="80">
        <v>185000</v>
      </c>
      <c r="E37" s="93"/>
      <c r="F37" s="61">
        <f>IF(E37&gt;D37,D37,E37)</f>
        <v>0</v>
      </c>
      <c r="G37" s="80">
        <v>11900</v>
      </c>
      <c r="H37" s="61">
        <f>D37+G37</f>
        <v>196900</v>
      </c>
      <c r="I37" s="69">
        <v>18.5</v>
      </c>
      <c r="J37" s="69">
        <v>1.19</v>
      </c>
      <c r="K37" s="69">
        <f>I37+J37</f>
        <v>19.69</v>
      </c>
      <c r="L37" s="13"/>
      <c r="M37" s="10"/>
    </row>
    <row r="38" spans="1:11" ht="31.5" customHeight="1">
      <c r="A38" s="78"/>
      <c r="B38" s="73"/>
      <c r="C38" s="60"/>
      <c r="D38" s="81"/>
      <c r="E38" s="94"/>
      <c r="F38" s="62"/>
      <c r="G38" s="81"/>
      <c r="H38" s="62"/>
      <c r="I38" s="70"/>
      <c r="J38" s="70"/>
      <c r="K38" s="70"/>
    </row>
    <row r="39" spans="1:12" ht="30.75" customHeight="1">
      <c r="A39" s="71"/>
      <c r="B39" s="71"/>
      <c r="C39" s="71"/>
      <c r="D39" s="71"/>
      <c r="E39" s="71"/>
      <c r="F39" s="71"/>
      <c r="G39" s="71"/>
      <c r="H39" s="71"/>
      <c r="I39" s="38"/>
      <c r="J39" s="38"/>
      <c r="L39" s="11"/>
    </row>
  </sheetData>
  <sheetProtection/>
  <mergeCells count="48">
    <mergeCell ref="D35:E35"/>
    <mergeCell ref="D37:E38"/>
    <mergeCell ref="D28:E28"/>
    <mergeCell ref="D29:E29"/>
    <mergeCell ref="D30:E30"/>
    <mergeCell ref="D31:E31"/>
    <mergeCell ref="D32:E32"/>
    <mergeCell ref="D33:E33"/>
    <mergeCell ref="D18:E18"/>
    <mergeCell ref="D20:E20"/>
    <mergeCell ref="D22:E22"/>
    <mergeCell ref="D23:E23"/>
    <mergeCell ref="D25:E25"/>
    <mergeCell ref="D26:E26"/>
    <mergeCell ref="D6:F6"/>
    <mergeCell ref="D11:F11"/>
    <mergeCell ref="D12:F12"/>
    <mergeCell ref="D13:F13"/>
    <mergeCell ref="D15:E15"/>
    <mergeCell ref="D16:E16"/>
    <mergeCell ref="A39:H39"/>
    <mergeCell ref="B37:B38"/>
    <mergeCell ref="B36:K36"/>
    <mergeCell ref="B24:K24"/>
    <mergeCell ref="K37:K38"/>
    <mergeCell ref="A37:A38"/>
    <mergeCell ref="C37:C38"/>
    <mergeCell ref="G37:G38"/>
    <mergeCell ref="F37:F38"/>
    <mergeCell ref="H37:H38"/>
    <mergeCell ref="D7:H7"/>
    <mergeCell ref="I7:K7"/>
    <mergeCell ref="B8:K8"/>
    <mergeCell ref="B27:K27"/>
    <mergeCell ref="B34:K34"/>
    <mergeCell ref="I37:I38"/>
    <mergeCell ref="J37:J38"/>
    <mergeCell ref="B17:K17"/>
    <mergeCell ref="B19:K19"/>
    <mergeCell ref="B14:K14"/>
    <mergeCell ref="B21:K21"/>
    <mergeCell ref="B9:K9"/>
    <mergeCell ref="A3:K3"/>
    <mergeCell ref="A4:K4"/>
    <mergeCell ref="A5:K5"/>
    <mergeCell ref="A6:A7"/>
    <mergeCell ref="B6:B7"/>
    <mergeCell ref="C6:C7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Admin</cp:lastModifiedBy>
  <cp:lastPrinted>2016-07-03T12:59:08Z</cp:lastPrinted>
  <dcterms:created xsi:type="dcterms:W3CDTF">2004-05-24T08:38:32Z</dcterms:created>
  <dcterms:modified xsi:type="dcterms:W3CDTF">2016-08-04T08:33:03Z</dcterms:modified>
  <cp:category/>
  <cp:version/>
  <cp:contentType/>
  <cp:contentStatus/>
</cp:coreProperties>
</file>